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<sst xmlns="http://schemas.openxmlformats.org/spreadsheetml/2006/main" count="36" uniqueCount="32">
  <si>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</si>
  <si>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</si>
  <si>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</si>
  <si>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</si>
  <si>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</si>
  <si>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</si>
  <si>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</si>
  <si>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</si>
  <si>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</si>
  <si>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</si>
  <si>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</si>
  <si>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</si>
  <si>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УТВЕРЖДАЮ:  Директор Лицея им. Г.Ф. Атякшева ________________ Е.Ю. Павлюк
        М.П.</t>
  </si>
  <si>
    <t>IV. ОБОСНОВАНИЕ НАЧАЛЬНОЙ (МАКСИМАЛЬНОЙ) ЦЕНЫ  ГРАЖДАНСКО-ПРАВОВОГО ДОГОВОРА</t>
  </si>
  <si>
    <t>шт.</t>
  </si>
  <si>
    <t>Кол-во</t>
  </si>
  <si>
    <t>цена за единицу товара, руб</t>
  </si>
  <si>
    <t>Коэффи-циент вариации</t>
  </si>
  <si>
    <t>Расчет начальной (максималь-ной) цены по позиции*</t>
  </si>
  <si>
    <t>не предостав-лено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</si>
  <si>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</si>
  <si>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"Поставка  компьютера и принтера"</t>
  </si>
  <si>
    <t>Дата подготовки обоснования начальной (максимальной) цены гражданско-правового договора: 27.10.2015г.</t>
  </si>
  <si>
    <t>Компьютер                      (в сборе)</t>
  </si>
  <si>
    <t>Принтер</t>
  </si>
  <si>
    <t>Поставщик №1 Исх 255/3 от 21.10.2015г. Вх. 112 от 26.10.2015г.</t>
  </si>
  <si>
    <t>Поставщик №5 Исх 255/4 от 21.10.2015г. Вх. 113 от 26.10.2015г.</t>
  </si>
  <si>
    <t>Поставщик №4 Исх 255/5 от 21.10.2015г. Вх.</t>
  </si>
  <si>
    <t>Поставщик №3 Исх 255/1 от 21.10.2015г. Вх. 114 от 26.10.2015г.</t>
  </si>
  <si>
    <t>Поставщик №2 Исх 255/2 от 21.10.2015г. Вх. 113 от 26.10.2015г.</t>
  </si>
  <si>
    <t xml:space="preserve">Ленточный для маркировки.                                                                                         Комплект поставки: 
1. Ленточный принтер - 1шт. 
2. Лента шириной не менее 6мм и длиной не менее 9м - не менее 2шт.                                                                                                Технология печати - термотрансферная. Разрешение не менее 180dpi. Разрешение дисплея не менее 128*16. Количество кнопок не менее 59. Количество строк не менее 2. Длина носителя не менее 9м, ширина носителя не менее 6мм и не более 12мм, высота символа не менее 9мм. Скорость печати не менее 6мм/сек. Память алфавитно- цифровая не менее 62, стилей не менее 185, символов не менее 457.  Наличие зеркальной и вертикальной печати, функции предварительного просмотра, отверстия для ремешка, шрифтов не менее 14. 
Вес не более 435гр.
Класс энергоэффективности не ниже «А».
</t>
  </si>
  <si>
    <t xml:space="preserve">Системный блок персонального компьютера 
Характеристики устройства:
- центральный процессор: количество потоков не менее 4, тактовая частота не ниже 3,3 ГГц, объем кэша L3 не менее 6 Мб, встроенный графический контроллер (c частотой 650/1150 МГц), тепловыделение не выше 77 Вт, процессорный разъем LGA1150;
- материнская плата: процессорный разъём LGA1150, наличие не менее 4 слотов оперативной памяти DDR3, сетевой контроллер производительностью не менее 1 Гбит/с, интегрированный видеоконтроллер с разъёмами HDMI, DVI, RGB, выходами audio, поддержка интерфейсов SATA 3.0, USB 3.0, форм-фактор ATX;
- оперативная память объёмом не менее 8 Гб (4Гб х  2 шт) DDR3 PC3-10600 рабочей частотой не менее 1333МГц;
- накопитель на жестких магнитных дисках с интерфейсом SATA-III ёмкостью не менее 500 Гб, скорость вращения не менее 7200rpm, объем буфера не менее 16MB;
- предустановленная операционная система не ниже Microsoft Windows 8.1PRO
- корпус размера MidiTower с блоком питания  не менее 500 Вт с характеристиками:
&gt; цвет корпуса: черный;
&gt; материал корпуса: сталь толщиной не менее 0,8 мм;
&gt; блок питания ATX, мощностью не менее 500 Вт
&gt; наличие не менее 2 разъемов питания SATA;
&gt; наличие дополнительного вентилятора охлаждения 120х120 мм на задней стенке корпуса;
&gt; наличие не менее 2 разъемов USB на передней панели корпуса.
Клавиатура:
цвет черный, интерфейс подключения USB, тип клавиатуры мембранный, количество клавиш не менее 104, количество дополнительных клавиш не менее 3, длина кабеля не менее 1,5м, размеры клавиатуры не менее 14,3*1,4*43,5см.
Манипулятор (мышь):
цвет черный, интерфейс подключения USB, оптический тип сенсора, разрешение не менее 1000dpi, размеры манипулятора не менее 5,9*3,3*9см.
Монитор:
Диагональ не менее 27", цвет черный, покрытие экрана матовое. Разрешение не менее 1920*1080dpi, время реакции не менее 4мс, контрастность  не менее 5000:1, яркость не менее 300кд/м2, 
Класс энергоэффективности не ниже «А».
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</si>
</sst>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center" vertical="center" wrapText="1"/>
    </xf>
    <xf numFmtId="10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400050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202055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view="pageBreakPreview" zoomScale="75" zoomScaleSheetLayoutView="75" zoomScalePageLayoutView="0" workbookViewId="0" topLeftCell="A13">
      <selection activeCell="H14" sqref="H14:H15"/>
    </sheetView>
  </sheetViews>
  <sheetFormatPr defaultColWidth="9.140625" defaultRowHeight="12.75"/>
  <cols>
    <col min="1" max="1" width="5.421875" style="0" customWidth="1"/>
    <col min="2" max="2" width="24.00390625" style="0" customWidth="1"/>
    <col min="3" max="3" width="6.00390625" style="0" customWidth="1"/>
    <col min="4" max="4" width="7.7109375" style="0" customWidth="1"/>
    <col min="5" max="5" width="43.57421875" style="0" customWidth="1"/>
    <col min="6" max="6" width="33.140625" style="0" customWidth="1"/>
    <col min="7" max="7" width="11.7109375" style="0" customWidth="1"/>
    <col min="8" max="8" width="10.57421875" style="0" customWidth="1"/>
    <col min="9" max="9" width="11.00390625" style="0" customWidth="1"/>
    <col min="10" max="10" width="12.7109375" style="0" customWidth="1"/>
    <col min="11" max="11" width="10.28125" style="0" customWidth="1"/>
    <col min="12" max="13" width="10.421875" style="0" customWidth="1"/>
    <col min="14" max="14" width="10.28125" style="0" customWidth="1"/>
    <col min="15" max="15" width="13.57421875" style="0" customWidth="1"/>
  </cols>
  <sheetData>
    <row r="1" spans="12:15" ht="67.5" customHeight="1">
      <c r="L1" s="35" t="s">
        <v>12</v>
      </c>
      <c r="M1" s="35"/>
      <c r="N1" s="35"/>
      <c r="O1" s="35"/>
    </row>
    <row r="2" spans="1:15" ht="19.5" customHeight="1">
      <c r="A2" s="36" t="s">
        <v>13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7.25" customHeight="1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3" t="s">
        <v>22</v>
      </c>
      <c r="B5" s="3"/>
      <c r="C5" s="3"/>
      <c r="D5" s="3"/>
      <c r="E5" s="4"/>
      <c r="F5" s="4"/>
      <c r="G5" s="4"/>
      <c r="H5" s="4"/>
      <c r="I5" s="3"/>
      <c r="J5" s="3"/>
      <c r="K5" s="3"/>
      <c r="L5" s="3"/>
      <c r="M5" s="3"/>
      <c r="N5" s="3"/>
      <c r="O5" s="3"/>
    </row>
    <row r="6" spans="1:15" ht="15.75" customHeight="1">
      <c r="A6" s="38" t="s">
        <v>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32.25" customHeight="1">
      <c r="A7" s="39" t="s">
        <v>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15">
      <c r="A8" s="38" t="s">
        <v>20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10" spans="1:15" ht="20.25" customHeight="1">
      <c r="A10" s="28" t="s">
        <v>4</v>
      </c>
      <c r="B10" s="28" t="s">
        <v>0</v>
      </c>
      <c r="C10" s="33" t="s">
        <v>5</v>
      </c>
      <c r="D10" s="28" t="s">
        <v>15</v>
      </c>
      <c r="E10" s="44" t="s">
        <v>1</v>
      </c>
      <c r="F10" s="45"/>
      <c r="G10" s="28" t="s">
        <v>3</v>
      </c>
      <c r="H10" s="50" t="s">
        <v>2</v>
      </c>
      <c r="I10" s="51"/>
      <c r="J10" s="51"/>
      <c r="K10" s="51"/>
      <c r="L10" s="52"/>
      <c r="M10" s="26" t="s">
        <v>16</v>
      </c>
      <c r="N10" s="28" t="s">
        <v>17</v>
      </c>
      <c r="O10" s="28" t="s">
        <v>18</v>
      </c>
    </row>
    <row r="11" spans="1:15" ht="119.25" customHeight="1">
      <c r="A11" s="28"/>
      <c r="B11" s="28"/>
      <c r="C11" s="34"/>
      <c r="D11" s="28"/>
      <c r="E11" s="46"/>
      <c r="F11" s="47"/>
      <c r="G11" s="28"/>
      <c r="H11" s="8" t="s">
        <v>25</v>
      </c>
      <c r="I11" s="8" t="s">
        <v>29</v>
      </c>
      <c r="J11" s="8" t="s">
        <v>28</v>
      </c>
      <c r="K11" s="8" t="s">
        <v>27</v>
      </c>
      <c r="L11" s="8" t="s">
        <v>26</v>
      </c>
      <c r="M11" s="27"/>
      <c r="N11" s="28"/>
      <c r="O11" s="28"/>
    </row>
    <row r="12" spans="1:15" ht="12.75" customHeight="1">
      <c r="A12" s="5">
        <v>1</v>
      </c>
      <c r="B12" s="6">
        <v>2</v>
      </c>
      <c r="C12" s="5">
        <v>3</v>
      </c>
      <c r="D12" s="6">
        <v>4</v>
      </c>
      <c r="E12" s="29">
        <v>5</v>
      </c>
      <c r="F12" s="30"/>
      <c r="G12" s="6">
        <v>6</v>
      </c>
      <c r="H12" s="5">
        <v>7</v>
      </c>
      <c r="I12" s="6">
        <v>8</v>
      </c>
      <c r="J12" s="5">
        <v>9</v>
      </c>
      <c r="K12" s="6">
        <v>10</v>
      </c>
      <c r="L12" s="5">
        <v>11</v>
      </c>
      <c r="M12" s="5">
        <v>12</v>
      </c>
      <c r="N12" s="6">
        <v>13</v>
      </c>
      <c r="O12" s="5">
        <v>14</v>
      </c>
    </row>
    <row r="13" spans="1:15" ht="402.75" customHeight="1">
      <c r="A13" s="12">
        <v>1</v>
      </c>
      <c r="B13" s="11" t="s">
        <v>23</v>
      </c>
      <c r="C13" s="18" t="s">
        <v>14</v>
      </c>
      <c r="D13" s="17">
        <v>1</v>
      </c>
      <c r="E13" s="48" t="s">
        <v>31</v>
      </c>
      <c r="F13" s="49"/>
      <c r="G13" s="15">
        <v>3</v>
      </c>
      <c r="H13" s="13">
        <v>58095</v>
      </c>
      <c r="I13" s="13">
        <v>59111</v>
      </c>
      <c r="J13" s="13">
        <v>59122</v>
      </c>
      <c r="K13" s="14" t="s">
        <v>19</v>
      </c>
      <c r="L13" s="14" t="s">
        <v>19</v>
      </c>
      <c r="M13" s="13">
        <f>(J13+I13+H13)/3</f>
        <v>58776</v>
      </c>
      <c r="N13" s="16">
        <f>STDEVA(H13:J13)/(SUM(H13:J13)/COUNTIF(H13:J13,"&gt;0"))</f>
        <v>0.010034519962257083</v>
      </c>
      <c r="O13" s="13">
        <f>M13*D13</f>
        <v>58776</v>
      </c>
    </row>
    <row r="14" spans="1:15" ht="140.25" customHeight="1">
      <c r="A14" s="33">
        <v>2</v>
      </c>
      <c r="B14" s="33" t="s">
        <v>24</v>
      </c>
      <c r="C14" s="53" t="s">
        <v>14</v>
      </c>
      <c r="D14" s="55">
        <v>1</v>
      </c>
      <c r="E14" s="57" t="s">
        <v>30</v>
      </c>
      <c r="F14" s="58"/>
      <c r="G14" s="61">
        <v>3</v>
      </c>
      <c r="H14" s="31">
        <v>4725</v>
      </c>
      <c r="I14" s="31">
        <v>4863</v>
      </c>
      <c r="J14" s="31">
        <v>4796</v>
      </c>
      <c r="K14" s="40" t="s">
        <v>19</v>
      </c>
      <c r="L14" s="40" t="s">
        <v>19</v>
      </c>
      <c r="M14" s="31">
        <f>(J14+I14+H14)/3</f>
        <v>4794.666666666667</v>
      </c>
      <c r="N14" s="42">
        <f>STDEVA(H14:J14)/(SUM(H14:J14)/COUNTIF(H14:J14,"&gt;0"))</f>
        <v>0.014393004969286246</v>
      </c>
      <c r="O14" s="31">
        <f>M14*D14</f>
        <v>4794.666666666667</v>
      </c>
    </row>
    <row r="15" spans="1:15" ht="91.5" customHeight="1" hidden="1">
      <c r="A15" s="34"/>
      <c r="B15" s="34"/>
      <c r="C15" s="54"/>
      <c r="D15" s="56"/>
      <c r="E15" s="59"/>
      <c r="F15" s="60"/>
      <c r="G15" s="62"/>
      <c r="H15" s="32"/>
      <c r="I15" s="32"/>
      <c r="J15" s="32"/>
      <c r="K15" s="41"/>
      <c r="L15" s="41"/>
      <c r="M15" s="32"/>
      <c r="N15" s="43"/>
      <c r="O15" s="32"/>
    </row>
    <row r="16" spans="1:15" ht="15.75">
      <c r="A16" s="22" t="s">
        <v>10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19">
        <f>SUM(O13:O15)</f>
        <v>63570.666666666664</v>
      </c>
    </row>
    <row r="17" spans="5:6" ht="12.75">
      <c r="E17" s="2"/>
      <c r="F17" s="2"/>
    </row>
    <row r="18" spans="1:15" ht="12.75">
      <c r="A18" s="7" t="s">
        <v>6</v>
      </c>
      <c r="B18" s="7"/>
      <c r="C18" s="2"/>
      <c r="D18" s="2"/>
      <c r="E18" s="10"/>
      <c r="F18" s="10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0"/>
    </row>
    <row r="20" spans="1:1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0"/>
    </row>
    <row r="21" spans="1:15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1"/>
    </row>
    <row r="22" spans="1:15" ht="94.5" customHeight="1">
      <c r="A22" s="25" t="s">
        <v>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12.75">
      <c r="A23" s="7" t="s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4" ht="12.75">
      <c r="A24" s="9"/>
      <c r="B24" s="9"/>
      <c r="C24" s="9"/>
      <c r="D24" s="9"/>
    </row>
    <row r="25" spans="1:4" ht="12.75">
      <c r="A25" s="9"/>
      <c r="B25" s="9"/>
      <c r="C25" s="9"/>
      <c r="D25" s="9"/>
    </row>
  </sheetData>
  <sheetProtection/>
  <mergeCells count="34">
    <mergeCell ref="O14:O15"/>
    <mergeCell ref="A14:A15"/>
    <mergeCell ref="B14:B15"/>
    <mergeCell ref="C14:C15"/>
    <mergeCell ref="D14:D15"/>
    <mergeCell ref="E14:F15"/>
    <mergeCell ref="G14:G15"/>
    <mergeCell ref="H14:H15"/>
    <mergeCell ref="A10:A11"/>
    <mergeCell ref="B10:B11"/>
    <mergeCell ref="K14:K15"/>
    <mergeCell ref="L14:L15"/>
    <mergeCell ref="M14:M15"/>
    <mergeCell ref="N14:N15"/>
    <mergeCell ref="E10:F11"/>
    <mergeCell ref="G10:G11"/>
    <mergeCell ref="E13:F13"/>
    <mergeCell ref="H10:L10"/>
    <mergeCell ref="L1:O1"/>
    <mergeCell ref="A2:O2"/>
    <mergeCell ref="A3:O3"/>
    <mergeCell ref="A6:O6"/>
    <mergeCell ref="A7:O7"/>
    <mergeCell ref="A8:O8"/>
    <mergeCell ref="A16:N16"/>
    <mergeCell ref="A22:O22"/>
    <mergeCell ref="M10:M11"/>
    <mergeCell ref="N10:N11"/>
    <mergeCell ref="O10:O11"/>
    <mergeCell ref="E12:F12"/>
    <mergeCell ref="I14:I15"/>
    <mergeCell ref="J14:J15"/>
    <mergeCell ref="C10:C11"/>
    <mergeCell ref="D10:D11"/>
  </mergeCells>
  <printOptions/>
  <pageMargins left="0.1968503937007874" right="0.1968503937007874" top="0.7480314960629921" bottom="0.15748031496062992" header="0" footer="0"/>
  <pageSetup fitToHeight="3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2015-11-09T10:23:13Z</cp:lastPrinted>
  <dcterms:created xsi:type="dcterms:W3CDTF">1996-10-08T23:32:33Z</dcterms:created>
  <dcterms:modified xsi:type="dcterms:W3CDTF">2015-11-20T06:06:17Z</dcterms:modified>
  <cp:category/>
  <cp:version/>
  <cp:contentType/>
  <cp:contentStatus/>
</cp:coreProperties>
</file>